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10" windowHeight="12105" activeTab="0"/>
  </bookViews>
  <sheets>
    <sheet name="2017-07-26" sheetId="1" r:id="rId1"/>
  </sheets>
  <definedNames>
    <definedName name="_xlnm.Print_Titles" localSheetId="0">'2017-07-26'!$14:$18</definedName>
  </definedNames>
  <calcPr fullCalcOnLoad="1"/>
</workbook>
</file>

<file path=xl/sharedStrings.xml><?xml version="1.0" encoding="utf-8"?>
<sst xmlns="http://schemas.openxmlformats.org/spreadsheetml/2006/main" count="53" uniqueCount="52">
  <si>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</si>
  <si>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</si>
  <si>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</si>
  <si>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</si>
  <si>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</si>
  <si>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</si>
  <si>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</si>
  <si>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</si>
  <si>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</si>
  <si>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</si>
  <si>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</si>
  <si>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</si>
  <si>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</si>
  <si>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</si>
  <si>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</si>
  <si>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</si>
  <si>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</si>
  <si>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</si>
  <si>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</si>
  <si>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</si>
  <si>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ŠVIETIMO IR MOKSLO MINISTERIJOS</t>
  </si>
  <si>
    <t>2.</t>
  </si>
  <si>
    <t>3.</t>
  </si>
  <si>
    <t>4.</t>
  </si>
  <si>
    <t>5.</t>
  </si>
  <si>
    <t>6.</t>
  </si>
  <si>
    <t>PATVIRTINTA</t>
  </si>
  <si>
    <t xml:space="preserve">                                                             IŠ ES STRUKTŪRINIŲ FONDŲ LĖŠŲ SIŪLOMŲ BENDRAI FINANSUOTI  KAUNO REGIONO PROJEKTŲ SĄRAŠAS </t>
  </si>
  <si>
    <t>Birštono savivaldybės administracija</t>
  </si>
  <si>
    <t>Ugdymo kokybės gerinimas Birštono gimnazijoje</t>
  </si>
  <si>
    <t>Prienų r. Veiverių Tomo Žilinsko gimnazijos atnaujinimas</t>
  </si>
  <si>
    <t>Prienų rajono savivaldybės administracija</t>
  </si>
  <si>
    <t>Aleksoto bendrojo ugdymo įstaigos modernizavimas didinant paslaugų efektyvumą</t>
  </si>
  <si>
    <t>Kauno miesto savivaldybės administracija</t>
  </si>
  <si>
    <t>Žaliakalnio bendrojo ugdymo įstaigų modernizavimas didinant paslaugų efektyvumą</t>
  </si>
  <si>
    <t>Kaišiadorių Vaclovo Giržado progimnazijos patalpų atnaujinimas</t>
  </si>
  <si>
    <t>Jonavos Jeronimo Ralio gimnazijos atnaujinimas</t>
  </si>
  <si>
    <t>Jonavos rajono savivaldybės administracija</t>
  </si>
  <si>
    <t>Nr. 09.1.3-CPVA-R-724-21</t>
  </si>
  <si>
    <t xml:space="preserve">Kaišiadorių rajono savivaldybės administracija
</t>
  </si>
  <si>
    <t>Kauno regiono plėtros tarybos 
2017 m. liepos 26 d. sprendimu Nr. 51/2S-69</t>
  </si>
  <si>
    <t>7.</t>
  </si>
  <si>
    <t>Kauno rajono savivaldybės administracija</t>
  </si>
  <si>
    <t>Kauno r. Piliuonos gimnazijos modernizavimas</t>
  </si>
  <si>
    <t>8.</t>
  </si>
  <si>
    <t>Raseinių miesto bendrojo ugdymo įstaigų efektyvumo didinimas</t>
  </si>
  <si>
    <t>9.</t>
  </si>
  <si>
    <t>Raseinių rajono savivaldybės administracija</t>
  </si>
  <si>
    <t>Kėdainių rajono savivaldybės administracija</t>
  </si>
  <si>
    <t>Lietuvos sporto universiteto Kėdainių „Aušros“ progimnazijos modernių ir saugių erdvių kūrimas</t>
  </si>
  <si>
    <t>2014–2020 METŲ EUROPOS SĄJUNGOS FONDŲ INVESTICIJŲ VEIKSMŲ PROGRAMOS PRIEMONĖS NR. 09.1.3-CPVA-R-724 „MOKYKLŲ TINKLO EFEKTYVUMO DIDINIMAS“</t>
  </si>
  <si>
    <t>(Kauno regiono plėtros tarybos 
2020 m. spalio 28 d. sprendimo Nr. 51/2S-84 redakcija)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</si>
</sst>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0"/>
    <numFmt numFmtId="186" formatCode="[$-809]d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42" applyFont="1" applyFill="1">
      <alignment/>
      <protection/>
    </xf>
    <xf numFmtId="0" fontId="3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6" fillId="0" borderId="0" xfId="42" applyFont="1" applyFill="1" applyAlignment="1">
      <alignment wrapText="1"/>
      <protection/>
    </xf>
    <xf numFmtId="0" fontId="6" fillId="0" borderId="0" xfId="42" applyFont="1" applyFill="1" applyAlignment="1">
      <alignment horizontal="left" vertical="top" wrapText="1"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/>
    </xf>
    <xf numFmtId="0" fontId="3" fillId="0" borderId="10" xfId="42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vertical="top" wrapText="1"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181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right"/>
    </xf>
    <xf numFmtId="4" fontId="3" fillId="34" borderId="10" xfId="42" applyNumberFormat="1" applyFont="1" applyFill="1" applyBorder="1" applyAlignment="1">
      <alignment horizontal="center" vertical="center" wrapText="1"/>
      <protection/>
    </xf>
    <xf numFmtId="0" fontId="8" fillId="0" borderId="0" xfId="42" applyFont="1" applyFill="1" applyAlignment="1">
      <alignment horizontal="left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3" fillId="0" borderId="0" xfId="0" applyFont="1" applyFill="1" applyAlignment="1">
      <alignment wrapText="1"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8" fillId="34" borderId="0" xfId="42" applyFont="1" applyFill="1" applyAlignment="1">
      <alignment horizontal="left" wrapText="1"/>
      <protection/>
    </xf>
    <xf numFmtId="0" fontId="7" fillId="34" borderId="0" xfId="42" applyFont="1" applyFill="1" applyAlignment="1">
      <alignment horizontal="left"/>
      <protection/>
    </xf>
    <xf numFmtId="0" fontId="6" fillId="0" borderId="0" xfId="42" applyFont="1" applyFill="1" applyAlignment="1">
      <alignment horizontal="right" wrapText="1"/>
      <protection/>
    </xf>
    <xf numFmtId="0" fontId="5" fillId="0" borderId="0" xfId="42" applyFont="1" applyFill="1" applyAlignment="1">
      <alignment vertical="center" wrapText="1"/>
      <protection/>
    </xf>
    <xf numFmtId="0" fontId="5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left"/>
      <protection/>
    </xf>
    <xf numFmtId="0" fontId="3" fillId="0" borderId="0" xfId="42" applyFont="1" applyFill="1" applyAlignment="1">
      <alignment horizontal="left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85" zoomScaleNormal="85" zoomScaleSheetLayoutView="85" workbookViewId="0" topLeftCell="B1">
      <selection activeCell="J6" sqref="J6:M6"/>
    </sheetView>
  </sheetViews>
  <sheetFormatPr defaultColWidth="9.140625" defaultRowHeight="15"/>
  <cols>
    <col min="1" max="1" width="2.28125" style="1" hidden="1" customWidth="1"/>
    <col min="2" max="2" width="6.140625" style="1" customWidth="1"/>
    <col min="3" max="3" width="16.28125" style="1" customWidth="1"/>
    <col min="4" max="4" width="20.00390625" style="1" customWidth="1"/>
    <col min="5" max="5" width="20.8515625" style="1" customWidth="1"/>
    <col min="6" max="6" width="16.421875" style="1" customWidth="1"/>
    <col min="7" max="7" width="13.140625" style="1" customWidth="1"/>
    <col min="8" max="8" width="16.140625" style="1" customWidth="1"/>
    <col min="9" max="9" width="14.421875" style="1" bestFit="1" customWidth="1"/>
    <col min="10" max="11" width="11.7109375" style="1" customWidth="1"/>
    <col min="12" max="12" width="17.7109375" style="1" customWidth="1"/>
    <col min="13" max="13" width="26.28125" style="1" customWidth="1"/>
    <col min="14" max="14" width="16.57421875" style="3" customWidth="1"/>
    <col min="15" max="15" width="11.57421875" style="3" bestFit="1" customWidth="1"/>
    <col min="16" max="16384" width="9.140625" style="3" customWidth="1"/>
  </cols>
  <sheetData>
    <row r="1" ht="15.75">
      <c r="M1" s="25"/>
    </row>
    <row r="2" spans="1:13" ht="20.25" customHeight="1">
      <c r="A2" s="6"/>
      <c r="B2" s="8"/>
      <c r="C2" s="8"/>
      <c r="D2" s="8"/>
      <c r="E2" s="8"/>
      <c r="F2" s="8"/>
      <c r="G2" s="8"/>
      <c r="H2" s="8"/>
      <c r="I2" s="9"/>
      <c r="J2" s="38" t="s">
        <v>26</v>
      </c>
      <c r="K2" s="38"/>
      <c r="L2" s="38"/>
      <c r="M2" s="38"/>
    </row>
    <row r="3" spans="1:13" ht="31.5" customHeight="1">
      <c r="A3" s="6"/>
      <c r="B3" s="10"/>
      <c r="C3" s="10"/>
      <c r="D3" s="10"/>
      <c r="E3" s="10"/>
      <c r="F3" s="10"/>
      <c r="G3" s="10"/>
      <c r="H3" s="10"/>
      <c r="I3" s="10"/>
      <c r="J3" s="38" t="s">
        <v>40</v>
      </c>
      <c r="K3" s="39"/>
      <c r="L3" s="39"/>
      <c r="M3" s="39"/>
    </row>
    <row r="4" spans="1:13" ht="15.75" hidden="1">
      <c r="A4" s="6"/>
      <c r="B4" s="10"/>
      <c r="C4" s="10"/>
      <c r="D4" s="10"/>
      <c r="E4" s="10"/>
      <c r="F4" s="10"/>
      <c r="G4" s="10"/>
      <c r="H4" s="10"/>
      <c r="I4" s="10"/>
      <c r="J4" s="43"/>
      <c r="K4" s="43"/>
      <c r="L4" s="43"/>
      <c r="M4" s="43"/>
    </row>
    <row r="5" spans="1:13" ht="15.75" hidden="1">
      <c r="A5" s="6"/>
      <c r="B5" s="10"/>
      <c r="C5" s="10"/>
      <c r="D5" s="10"/>
      <c r="E5" s="10"/>
      <c r="F5" s="10"/>
      <c r="G5" s="10"/>
      <c r="H5" s="10"/>
      <c r="I5" s="10"/>
      <c r="J5" s="44"/>
      <c r="K5" s="43"/>
      <c r="L5" s="43"/>
      <c r="M5" s="43"/>
    </row>
    <row r="6" spans="1:13" ht="35.25" customHeight="1">
      <c r="A6" s="6"/>
      <c r="B6" s="11"/>
      <c r="C6" s="11"/>
      <c r="D6" s="11"/>
      <c r="E6" s="11"/>
      <c r="F6" s="11"/>
      <c r="G6" s="11"/>
      <c r="H6" s="11"/>
      <c r="I6" s="11"/>
      <c r="J6" s="27" t="s">
        <v>51</v>
      </c>
      <c r="K6" s="27"/>
      <c r="L6" s="27"/>
      <c r="M6" s="27"/>
    </row>
    <row r="7" spans="1:13" ht="10.5" customHeight="1">
      <c r="A7" s="6"/>
      <c r="B7" s="11"/>
      <c r="C7" s="11"/>
      <c r="D7" s="11"/>
      <c r="E7" s="11"/>
      <c r="F7" s="11"/>
      <c r="G7" s="11"/>
      <c r="H7" s="11"/>
      <c r="I7" s="11"/>
      <c r="J7" s="27"/>
      <c r="K7" s="27"/>
      <c r="L7" s="27"/>
      <c r="M7" s="27"/>
    </row>
    <row r="8" spans="1:13" ht="15.75">
      <c r="A8" s="6"/>
      <c r="B8" s="29" t="s">
        <v>20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5.75">
      <c r="A9" s="6"/>
      <c r="B9" s="29" t="s">
        <v>50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5.75">
      <c r="A10" s="6"/>
      <c r="B10" s="42" t="s">
        <v>27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5.75">
      <c r="A11" s="6"/>
      <c r="B11" s="12"/>
      <c r="C11" s="12"/>
      <c r="D11" s="12"/>
      <c r="E11" s="12"/>
      <c r="F11" s="40"/>
      <c r="G11" s="40"/>
      <c r="H11" s="40"/>
      <c r="I11" s="40"/>
      <c r="J11" s="40"/>
      <c r="K11" s="40"/>
      <c r="L11" s="13"/>
      <c r="M11" s="24"/>
    </row>
    <row r="12" spans="1:13" ht="15.75">
      <c r="A12" s="6"/>
      <c r="B12" s="14"/>
      <c r="C12" s="14"/>
      <c r="D12" s="14"/>
      <c r="E12" s="33">
        <v>42942</v>
      </c>
      <c r="F12" s="33"/>
      <c r="G12" s="41" t="s">
        <v>38</v>
      </c>
      <c r="H12" s="41"/>
      <c r="I12" s="15"/>
      <c r="J12" s="14"/>
      <c r="K12" s="14"/>
      <c r="L12" s="30"/>
      <c r="M12" s="31"/>
    </row>
    <row r="13" spans="1:13" ht="15.75">
      <c r="A13" s="6"/>
      <c r="B13" s="8"/>
      <c r="C13" s="8"/>
      <c r="D13" s="8"/>
      <c r="E13" s="16"/>
      <c r="F13" s="16"/>
      <c r="G13" s="16"/>
      <c r="H13" s="16"/>
      <c r="I13" s="8"/>
      <c r="J13" s="8"/>
      <c r="K13" s="8"/>
      <c r="L13" s="8"/>
      <c r="M13" s="8"/>
    </row>
    <row r="14" spans="1:13" ht="15" customHeight="1">
      <c r="A14" s="6"/>
      <c r="B14" s="28" t="s">
        <v>0</v>
      </c>
      <c r="C14" s="28" t="s">
        <v>5</v>
      </c>
      <c r="D14" s="28" t="s">
        <v>18</v>
      </c>
      <c r="E14" s="28" t="s">
        <v>14</v>
      </c>
      <c r="F14" s="28"/>
      <c r="G14" s="28"/>
      <c r="H14" s="28"/>
      <c r="I14" s="28"/>
      <c r="J14" s="28"/>
      <c r="K14" s="28"/>
      <c r="L14" s="28" t="s">
        <v>6</v>
      </c>
      <c r="M14" s="28" t="s">
        <v>19</v>
      </c>
    </row>
    <row r="15" spans="1:13" ht="31.5" customHeight="1">
      <c r="A15" s="6"/>
      <c r="B15" s="28"/>
      <c r="C15" s="28"/>
      <c r="D15" s="28"/>
      <c r="E15" s="28" t="s">
        <v>8</v>
      </c>
      <c r="F15" s="28" t="s">
        <v>3</v>
      </c>
      <c r="G15" s="28"/>
      <c r="H15" s="28" t="s">
        <v>1</v>
      </c>
      <c r="I15" s="28"/>
      <c r="J15" s="28"/>
      <c r="K15" s="28"/>
      <c r="L15" s="28"/>
      <c r="M15" s="28"/>
    </row>
    <row r="16" spans="1:13" ht="17.25" customHeight="1">
      <c r="A16" s="6"/>
      <c r="B16" s="28"/>
      <c r="C16" s="28"/>
      <c r="D16" s="28"/>
      <c r="E16" s="28"/>
      <c r="F16" s="28" t="s">
        <v>9</v>
      </c>
      <c r="G16" s="28" t="s">
        <v>4</v>
      </c>
      <c r="H16" s="28"/>
      <c r="I16" s="28"/>
      <c r="J16" s="28"/>
      <c r="K16" s="28"/>
      <c r="L16" s="28"/>
      <c r="M16" s="28"/>
    </row>
    <row r="17" spans="1:13" ht="17.25" customHeight="1">
      <c r="A17" s="6"/>
      <c r="B17" s="28"/>
      <c r="C17" s="28"/>
      <c r="D17" s="28"/>
      <c r="E17" s="28"/>
      <c r="F17" s="28"/>
      <c r="G17" s="28" t="s">
        <v>7</v>
      </c>
      <c r="H17" s="28" t="s">
        <v>16</v>
      </c>
      <c r="I17" s="28"/>
      <c r="J17" s="28"/>
      <c r="K17" s="28"/>
      <c r="L17" s="28"/>
      <c r="M17" s="28"/>
    </row>
    <row r="18" spans="1:13" ht="78" customHeight="1">
      <c r="A18" s="6"/>
      <c r="B18" s="28"/>
      <c r="C18" s="28"/>
      <c r="D18" s="28"/>
      <c r="E18" s="28"/>
      <c r="F18" s="28"/>
      <c r="G18" s="28"/>
      <c r="H18" s="17" t="s">
        <v>10</v>
      </c>
      <c r="I18" s="17" t="s">
        <v>13</v>
      </c>
      <c r="J18" s="17" t="s">
        <v>11</v>
      </c>
      <c r="K18" s="17" t="s">
        <v>12</v>
      </c>
      <c r="L18" s="28"/>
      <c r="M18" s="28"/>
    </row>
    <row r="19" spans="1:13" ht="15.75">
      <c r="A19" s="6"/>
      <c r="B19" s="17">
        <v>1</v>
      </c>
      <c r="C19" s="17">
        <v>2</v>
      </c>
      <c r="D19" s="17">
        <v>3</v>
      </c>
      <c r="E19" s="17">
        <v>4</v>
      </c>
      <c r="F19" s="17">
        <v>5</v>
      </c>
      <c r="G19" s="17">
        <v>6</v>
      </c>
      <c r="H19" s="17">
        <v>7</v>
      </c>
      <c r="I19" s="17">
        <v>8</v>
      </c>
      <c r="J19" s="17">
        <v>9</v>
      </c>
      <c r="K19" s="17">
        <v>10</v>
      </c>
      <c r="L19" s="17">
        <v>11</v>
      </c>
      <c r="M19" s="17">
        <v>12</v>
      </c>
    </row>
    <row r="20" spans="1:15" ht="47.25">
      <c r="A20" s="7"/>
      <c r="B20" s="17" t="s">
        <v>17</v>
      </c>
      <c r="C20" s="19" t="s">
        <v>28</v>
      </c>
      <c r="D20" s="20" t="s">
        <v>29</v>
      </c>
      <c r="E20" s="21">
        <f>F20+G20+H20+I20+J20+K20</f>
        <v>174742.4</v>
      </c>
      <c r="F20" s="21">
        <v>148531.03</v>
      </c>
      <c r="G20" s="21">
        <v>13105.68</v>
      </c>
      <c r="H20" s="21">
        <v>0</v>
      </c>
      <c r="I20" s="21">
        <v>13105.69</v>
      </c>
      <c r="J20" s="21">
        <v>0</v>
      </c>
      <c r="K20" s="21">
        <v>0</v>
      </c>
      <c r="L20" s="22">
        <v>42993</v>
      </c>
      <c r="M20" s="17"/>
      <c r="O20" s="18"/>
    </row>
    <row r="21" spans="1:15" ht="63">
      <c r="A21" s="7"/>
      <c r="B21" s="23" t="s">
        <v>21</v>
      </c>
      <c r="C21" s="19" t="s">
        <v>31</v>
      </c>
      <c r="D21" s="20" t="s">
        <v>30</v>
      </c>
      <c r="E21" s="21">
        <f>F21+G21+H21+I21+J21+K21</f>
        <v>356098.75</v>
      </c>
      <c r="F21" s="21">
        <v>307783.94</v>
      </c>
      <c r="G21" s="21">
        <v>27157.4</v>
      </c>
      <c r="H21" s="21">
        <v>0</v>
      </c>
      <c r="I21" s="21">
        <v>21157.41</v>
      </c>
      <c r="J21" s="21">
        <v>0</v>
      </c>
      <c r="K21" s="21">
        <v>0</v>
      </c>
      <c r="L21" s="22">
        <v>43017</v>
      </c>
      <c r="M21" s="17"/>
      <c r="O21" s="18"/>
    </row>
    <row r="22" spans="1:15" ht="78.75">
      <c r="A22" s="7"/>
      <c r="B22" s="23" t="s">
        <v>22</v>
      </c>
      <c r="C22" s="19" t="s">
        <v>33</v>
      </c>
      <c r="D22" s="20" t="s">
        <v>32</v>
      </c>
      <c r="E22" s="21">
        <f aca="true" t="shared" si="0" ref="E22:E28">F22+G22+H22+I22+J22+K22</f>
        <v>827908.37</v>
      </c>
      <c r="F22" s="21">
        <f>690950+12772.11</f>
        <v>703722.11</v>
      </c>
      <c r="G22" s="21">
        <f>60966.18+1126.95</f>
        <v>62093.13</v>
      </c>
      <c r="H22" s="21">
        <v>0</v>
      </c>
      <c r="I22" s="21">
        <f>75992.19-13899.06</f>
        <v>62093.130000000005</v>
      </c>
      <c r="J22" s="21">
        <v>0</v>
      </c>
      <c r="K22" s="21">
        <v>0</v>
      </c>
      <c r="L22" s="22">
        <v>42993</v>
      </c>
      <c r="M22" s="17"/>
      <c r="N22" s="18"/>
      <c r="O22" s="18"/>
    </row>
    <row r="23" spans="1:15" ht="78.75">
      <c r="A23" s="7"/>
      <c r="B23" s="23" t="s">
        <v>23</v>
      </c>
      <c r="C23" s="19" t="s">
        <v>33</v>
      </c>
      <c r="D23" s="20" t="s">
        <v>34</v>
      </c>
      <c r="E23" s="21">
        <f t="shared" si="0"/>
        <v>886813.24</v>
      </c>
      <c r="F23" s="21">
        <f>650165.41+103625.84</f>
        <v>753791.25</v>
      </c>
      <c r="G23" s="21">
        <f>57367.54+9143.45</f>
        <v>66510.99</v>
      </c>
      <c r="H23" s="21">
        <v>0</v>
      </c>
      <c r="I23" s="21">
        <f>179280.28-112769.28</f>
        <v>66511</v>
      </c>
      <c r="J23" s="21">
        <v>0</v>
      </c>
      <c r="K23" s="21">
        <v>0</v>
      </c>
      <c r="L23" s="22">
        <v>42993</v>
      </c>
      <c r="M23" s="17"/>
      <c r="O23" s="18"/>
    </row>
    <row r="24" spans="1:15" ht="78.75">
      <c r="A24" s="7"/>
      <c r="B24" s="23" t="s">
        <v>24</v>
      </c>
      <c r="C24" s="19" t="s">
        <v>39</v>
      </c>
      <c r="D24" s="20" t="s">
        <v>35</v>
      </c>
      <c r="E24" s="21">
        <f t="shared" si="0"/>
        <v>437911.80000000005</v>
      </c>
      <c r="F24" s="21">
        <v>372225.15</v>
      </c>
      <c r="G24" s="21">
        <v>32843.33</v>
      </c>
      <c r="H24" s="21">
        <v>0</v>
      </c>
      <c r="I24" s="21">
        <v>32843.32</v>
      </c>
      <c r="J24" s="21">
        <v>0</v>
      </c>
      <c r="K24" s="21">
        <v>0</v>
      </c>
      <c r="L24" s="22">
        <v>43015</v>
      </c>
      <c r="M24" s="17"/>
      <c r="O24" s="18"/>
    </row>
    <row r="25" spans="1:15" ht="47.25">
      <c r="A25" s="7"/>
      <c r="B25" s="23" t="s">
        <v>25</v>
      </c>
      <c r="C25" s="19" t="s">
        <v>37</v>
      </c>
      <c r="D25" s="20" t="s">
        <v>36</v>
      </c>
      <c r="E25" s="26">
        <f>F25+G25+H25+I25+J25+K25</f>
        <v>694774.0800000001</v>
      </c>
      <c r="F25" s="26">
        <v>463846</v>
      </c>
      <c r="G25" s="26">
        <v>40927.58</v>
      </c>
      <c r="H25" s="21">
        <v>0</v>
      </c>
      <c r="I25" s="26">
        <v>190000.5</v>
      </c>
      <c r="J25" s="21">
        <v>0</v>
      </c>
      <c r="K25" s="21">
        <v>0</v>
      </c>
      <c r="L25" s="22">
        <v>42993</v>
      </c>
      <c r="M25" s="17"/>
      <c r="O25" s="18"/>
    </row>
    <row r="26" spans="1:15" ht="47.25">
      <c r="A26" s="7"/>
      <c r="B26" s="23" t="s">
        <v>41</v>
      </c>
      <c r="C26" s="19" t="s">
        <v>42</v>
      </c>
      <c r="D26" s="20" t="s">
        <v>43</v>
      </c>
      <c r="E26" s="21">
        <f t="shared" si="0"/>
        <v>556846.54</v>
      </c>
      <c r="F26" s="21">
        <v>473319.56</v>
      </c>
      <c r="G26" s="21">
        <v>41763.47</v>
      </c>
      <c r="H26" s="21">
        <v>0</v>
      </c>
      <c r="I26" s="21">
        <v>41763.51</v>
      </c>
      <c r="J26" s="21">
        <v>0</v>
      </c>
      <c r="K26" s="21">
        <v>0</v>
      </c>
      <c r="L26" s="22">
        <v>43017</v>
      </c>
      <c r="M26" s="17"/>
      <c r="O26" s="18"/>
    </row>
    <row r="27" spans="1:15" ht="63">
      <c r="A27" s="7"/>
      <c r="B27" s="23" t="s">
        <v>44</v>
      </c>
      <c r="C27" s="19" t="s">
        <v>47</v>
      </c>
      <c r="D27" s="20" t="s">
        <v>45</v>
      </c>
      <c r="E27" s="21">
        <f t="shared" si="0"/>
        <v>513630</v>
      </c>
      <c r="F27" s="21">
        <v>436585</v>
      </c>
      <c r="G27" s="21">
        <v>38522</v>
      </c>
      <c r="H27" s="21">
        <v>0</v>
      </c>
      <c r="I27" s="21">
        <v>38523</v>
      </c>
      <c r="J27" s="21">
        <v>0</v>
      </c>
      <c r="K27" s="21">
        <v>0</v>
      </c>
      <c r="L27" s="22">
        <v>43017</v>
      </c>
      <c r="M27" s="17"/>
      <c r="O27" s="18"/>
    </row>
    <row r="28" spans="1:15" ht="94.5">
      <c r="A28" s="7"/>
      <c r="B28" s="23" t="s">
        <v>46</v>
      </c>
      <c r="C28" s="19" t="s">
        <v>48</v>
      </c>
      <c r="D28" s="20" t="s">
        <v>49</v>
      </c>
      <c r="E28" s="26">
        <f t="shared" si="0"/>
        <v>618623.3</v>
      </c>
      <c r="F28" s="26">
        <v>525829.8</v>
      </c>
      <c r="G28" s="26">
        <v>46396.76</v>
      </c>
      <c r="H28" s="21">
        <v>0</v>
      </c>
      <c r="I28" s="26">
        <v>46396.74</v>
      </c>
      <c r="J28" s="21">
        <v>0</v>
      </c>
      <c r="K28" s="21">
        <v>0</v>
      </c>
      <c r="L28" s="22">
        <v>43008</v>
      </c>
      <c r="M28" s="17"/>
      <c r="O28" s="18"/>
    </row>
    <row r="29" spans="1:13" ht="15.75" customHeight="1">
      <c r="A29" s="7"/>
      <c r="B29" s="37" t="s">
        <v>2</v>
      </c>
      <c r="C29" s="37"/>
      <c r="D29" s="37"/>
      <c r="E29" s="32">
        <f aca="true" t="shared" si="1" ref="E29:K29">SUM(E20:E28)</f>
        <v>5067348.4799999995</v>
      </c>
      <c r="F29" s="32">
        <f>SUM(F20:F28)</f>
        <v>4185633.84</v>
      </c>
      <c r="G29" s="32">
        <f t="shared" si="1"/>
        <v>369320.3400000001</v>
      </c>
      <c r="H29" s="32">
        <f t="shared" si="1"/>
        <v>0</v>
      </c>
      <c r="I29" s="32">
        <f t="shared" si="1"/>
        <v>512394.30000000005</v>
      </c>
      <c r="J29" s="32">
        <f t="shared" si="1"/>
        <v>0</v>
      </c>
      <c r="K29" s="32">
        <f t="shared" si="1"/>
        <v>0</v>
      </c>
      <c r="L29" s="36"/>
      <c r="M29" s="36"/>
    </row>
    <row r="30" spans="1:13" ht="15.75">
      <c r="A30" s="7"/>
      <c r="B30" s="37"/>
      <c r="C30" s="37"/>
      <c r="D30" s="37"/>
      <c r="E30" s="32"/>
      <c r="F30" s="32"/>
      <c r="G30" s="32"/>
      <c r="H30" s="32"/>
      <c r="I30" s="32"/>
      <c r="J30" s="32"/>
      <c r="K30" s="32"/>
      <c r="L30" s="36"/>
      <c r="M30" s="36"/>
    </row>
    <row r="31" spans="2:13" ht="24.75" customHeight="1">
      <c r="B31" s="34" t="s">
        <v>15</v>
      </c>
      <c r="C31" s="34"/>
      <c r="D31" s="34"/>
      <c r="E31" s="34"/>
      <c r="F31" s="35">
        <v>4189550</v>
      </c>
      <c r="G31" s="35"/>
      <c r="H31" s="35"/>
      <c r="I31" s="35"/>
      <c r="J31" s="35"/>
      <c r="K31" s="35"/>
      <c r="L31" s="35"/>
      <c r="M31" s="35"/>
    </row>
    <row r="32" spans="2:13" ht="15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17.25" customHeight="1">
      <c r="B33" s="3"/>
      <c r="C33" s="3"/>
      <c r="D33" s="3"/>
      <c r="E33" s="18"/>
      <c r="F33" s="18"/>
      <c r="G33" s="3"/>
      <c r="H33" s="3"/>
      <c r="I33" s="3"/>
      <c r="J33" s="3"/>
      <c r="K33" s="3"/>
      <c r="L33" s="3"/>
      <c r="M33" s="3"/>
    </row>
    <row r="34" spans="1:17" s="4" customFormat="1" ht="15.75" hidden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Q34" s="5"/>
    </row>
    <row r="35" spans="2:13" ht="21" customHeight="1">
      <c r="B35" s="3"/>
      <c r="C35" s="3"/>
      <c r="D35" s="3"/>
      <c r="E35" s="3"/>
      <c r="F35" s="18"/>
      <c r="G35" s="3"/>
      <c r="H35" s="3"/>
      <c r="I35" s="3"/>
      <c r="J35" s="3"/>
      <c r="K35" s="3"/>
      <c r="L35" s="3"/>
      <c r="M35" s="3"/>
    </row>
  </sheetData>
  <sheetProtection/>
  <mergeCells count="37">
    <mergeCell ref="J3:M3"/>
    <mergeCell ref="G16:K16"/>
    <mergeCell ref="J2:M2"/>
    <mergeCell ref="F11:K11"/>
    <mergeCell ref="G12:H12"/>
    <mergeCell ref="B10:M10"/>
    <mergeCell ref="J4:M4"/>
    <mergeCell ref="J5:M5"/>
    <mergeCell ref="B9:M9"/>
    <mergeCell ref="J6:M6"/>
    <mergeCell ref="B31:E31"/>
    <mergeCell ref="F31:M31"/>
    <mergeCell ref="E29:E30"/>
    <mergeCell ref="L29:M30"/>
    <mergeCell ref="B29:D30"/>
    <mergeCell ref="K29:K30"/>
    <mergeCell ref="J29:J30"/>
    <mergeCell ref="F29:F30"/>
    <mergeCell ref="I29:I30"/>
    <mergeCell ref="H29:H30"/>
    <mergeCell ref="G29:G30"/>
    <mergeCell ref="E14:K14"/>
    <mergeCell ref="D14:D18"/>
    <mergeCell ref="E12:F12"/>
    <mergeCell ref="C14:C18"/>
    <mergeCell ref="M14:M18"/>
    <mergeCell ref="E15:E18"/>
    <mergeCell ref="L14:L18"/>
    <mergeCell ref="F15:G15"/>
    <mergeCell ref="H15:K15"/>
    <mergeCell ref="J7:M7"/>
    <mergeCell ref="H17:K17"/>
    <mergeCell ref="F16:F18"/>
    <mergeCell ref="B8:M8"/>
    <mergeCell ref="B14:B18"/>
    <mergeCell ref="G17:G18"/>
    <mergeCell ref="L12:M12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2020-01-15T13:57:38Z</cp:lastPrinted>
  <dcterms:created xsi:type="dcterms:W3CDTF">2013-02-28T07:13:39Z</dcterms:created>
  <dcterms:modified xsi:type="dcterms:W3CDTF">2020-10-27T13:43:12Z</dcterms:modified>
  <cp:category/>
  <cp:version/>
  <cp:contentType/>
  <cp:contentStatus/>
</cp:coreProperties>
</file>